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17884CA-7455-4545-B150-3FB83CFD40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4" i="2" l="1"/>
  <c r="AQ14" i="2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E20" i="2" s="1"/>
  <c r="O18" i="2" l="1"/>
  <c r="N18" i="2"/>
  <c r="M18" i="2"/>
  <c r="J18" i="2"/>
  <c r="J14" i="2"/>
  <c r="L18" i="2"/>
  <c r="K19" i="2"/>
  <c r="K20" i="2" s="1"/>
  <c r="J20" i="2" s="1"/>
  <c r="F19" i="2"/>
  <c r="H19" i="2"/>
  <c r="F20" i="2"/>
  <c r="O20" i="2"/>
  <c r="O19" i="2"/>
  <c r="J19" i="2"/>
  <c r="L20" i="2"/>
  <c r="M19" i="2"/>
  <c r="H20" i="2"/>
  <c r="M20" i="2" s="1"/>
  <c r="AF14" i="2"/>
  <c r="N19" i="2" l="1"/>
  <c r="N20" i="2"/>
  <c r="L19" i="2"/>
</calcChain>
</file>

<file path=xl/sharedStrings.xml><?xml version="1.0" encoding="utf-8"?>
<sst xmlns="http://schemas.openxmlformats.org/spreadsheetml/2006/main" count="89" uniqueCount="36">
  <si>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</si>
  <si>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</si>
  <si>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</si>
  <si>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</si>
  <si>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</si>
  <si>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</si>
  <si>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</si>
  <si>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</si>
  <si>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</si>
  <si>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</si>
  <si>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</si>
  <si>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</si>
  <si>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</si>
  <si>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6.</t>
  </si>
  <si>
    <t>UPV</t>
  </si>
  <si>
    <t>YKKÖSPESIS</t>
  </si>
  <si>
    <t>Santeri Stenroos</t>
  </si>
  <si>
    <t xml:space="preserve">UPV = Ulvilan Pesä-Veikot  (1957)  </t>
  </si>
  <si>
    <t>PomPy</t>
  </si>
  <si>
    <t>9.</t>
  </si>
  <si>
    <t>10.</t>
  </si>
  <si>
    <t>9.5.1997   Pori</t>
  </si>
  <si>
    <t>Pesäkarhut = Pesäkarhut, Pori  (1985),  kasvattajaseura</t>
  </si>
  <si>
    <t>PomPy = Pomarkun Pyry  (1945)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</si>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</sst>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5" borderId="7" xfId="0" applyFont="1" applyFill="1" applyBorder="1" applyAlignment="1">
      <alignment horizontal="left"/>
    </xf>
    <xf numFmtId="0" fontId="2" fillId="3" borderId="7" xfId="0" applyFont="1" applyFill="1" applyBorder="1"/>
    <xf numFmtId="0" fontId="2" fillId="3" borderId="4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1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64" fontId="2" fillId="5" borderId="10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3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9" xfId="0" applyFont="1" applyFill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6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1" t="s">
        <v>16</v>
      </c>
      <c r="C1" s="2"/>
      <c r="D1" s="3"/>
      <c r="E1" s="4" t="s">
        <v>21</v>
      </c>
      <c r="F1" s="32"/>
      <c r="G1" s="6"/>
      <c r="H1" s="6"/>
      <c r="I1" s="5"/>
      <c r="J1" s="33"/>
      <c r="K1" s="34"/>
      <c r="L1" s="5"/>
      <c r="M1" s="5"/>
      <c r="N1" s="5"/>
      <c r="O1" s="5"/>
      <c r="P1" s="5"/>
      <c r="Q1" s="5"/>
      <c r="R1" s="33"/>
      <c r="S1" s="33"/>
      <c r="T1" s="33"/>
      <c r="U1" s="33"/>
      <c r="V1" s="33"/>
      <c r="W1" s="33"/>
      <c r="X1" s="33"/>
      <c r="Y1" s="33"/>
      <c r="Z1" s="33"/>
      <c r="AA1" s="32"/>
      <c r="AB1" s="32"/>
      <c r="AC1" s="6"/>
      <c r="AD1" s="6"/>
      <c r="AE1" s="5"/>
      <c r="AF1" s="33"/>
      <c r="AG1" s="34"/>
      <c r="AH1" s="5"/>
      <c r="AI1" s="5"/>
      <c r="AJ1" s="5"/>
      <c r="AK1" s="5"/>
      <c r="AL1" s="5"/>
      <c r="AM1" s="5"/>
      <c r="AN1" s="33"/>
      <c r="AO1" s="33"/>
      <c r="AP1" s="33"/>
      <c r="AQ1" s="33"/>
      <c r="AR1" s="3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5" t="s">
        <v>15</v>
      </c>
      <c r="C2" s="36"/>
      <c r="D2" s="37"/>
      <c r="E2" s="7" t="s">
        <v>7</v>
      </c>
      <c r="F2" s="8"/>
      <c r="G2" s="8"/>
      <c r="H2" s="8"/>
      <c r="I2" s="38"/>
      <c r="J2" s="9"/>
      <c r="K2" s="30"/>
      <c r="L2" s="25" t="s">
        <v>24</v>
      </c>
      <c r="M2" s="8"/>
      <c r="N2" s="8"/>
      <c r="O2" s="31"/>
      <c r="P2" s="13"/>
      <c r="Q2" s="25" t="s">
        <v>25</v>
      </c>
      <c r="R2" s="8"/>
      <c r="S2" s="8"/>
      <c r="T2" s="8"/>
      <c r="U2" s="38"/>
      <c r="V2" s="31"/>
      <c r="W2" s="13"/>
      <c r="X2" s="39" t="s">
        <v>26</v>
      </c>
      <c r="Y2" s="40"/>
      <c r="Z2" s="41"/>
      <c r="AA2" s="7" t="s">
        <v>7</v>
      </c>
      <c r="AB2" s="8"/>
      <c r="AC2" s="8"/>
      <c r="AD2" s="8"/>
      <c r="AE2" s="38"/>
      <c r="AF2" s="9"/>
      <c r="AG2" s="30"/>
      <c r="AH2" s="25" t="s">
        <v>27</v>
      </c>
      <c r="AI2" s="8"/>
      <c r="AJ2" s="8"/>
      <c r="AK2" s="31"/>
      <c r="AL2" s="13"/>
      <c r="AM2" s="25" t="s">
        <v>25</v>
      </c>
      <c r="AN2" s="8"/>
      <c r="AO2" s="8"/>
      <c r="AP2" s="8"/>
      <c r="AQ2" s="38"/>
      <c r="AR2" s="31"/>
      <c r="AS2" s="4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2"/>
      <c r="L3" s="12" t="s">
        <v>4</v>
      </c>
      <c r="M3" s="12" t="s">
        <v>5</v>
      </c>
      <c r="N3" s="12" t="s">
        <v>28</v>
      </c>
      <c r="O3" s="12" t="s">
        <v>8</v>
      </c>
      <c r="P3" s="15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2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2"/>
      <c r="AH3" s="12" t="s">
        <v>4</v>
      </c>
      <c r="AI3" s="12" t="s">
        <v>5</v>
      </c>
      <c r="AJ3" s="12" t="s">
        <v>28</v>
      </c>
      <c r="AK3" s="12" t="s">
        <v>8</v>
      </c>
      <c r="AL3" s="15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19"/>
      <c r="C4" s="21"/>
      <c r="D4" s="1"/>
      <c r="E4" s="19"/>
      <c r="F4" s="19"/>
      <c r="G4" s="19"/>
      <c r="H4" s="20"/>
      <c r="I4" s="19"/>
      <c r="J4" s="43"/>
      <c r="K4" s="18"/>
      <c r="L4" s="44"/>
      <c r="M4" s="12"/>
      <c r="N4" s="12"/>
      <c r="O4" s="12"/>
      <c r="P4" s="15"/>
      <c r="Q4" s="19"/>
      <c r="R4" s="19"/>
      <c r="S4" s="20"/>
      <c r="T4" s="19"/>
      <c r="U4" s="19"/>
      <c r="V4" s="45"/>
      <c r="W4" s="18"/>
      <c r="X4" s="19">
        <v>2014</v>
      </c>
      <c r="Y4" s="19" t="s">
        <v>20</v>
      </c>
      <c r="Z4" s="1" t="s">
        <v>18</v>
      </c>
      <c r="AA4" s="19">
        <v>18</v>
      </c>
      <c r="AB4" s="19">
        <v>0</v>
      </c>
      <c r="AC4" s="19">
        <v>3</v>
      </c>
      <c r="AD4" s="19">
        <v>10</v>
      </c>
      <c r="AE4" s="19">
        <v>47</v>
      </c>
      <c r="AF4" s="28">
        <v>0.45190000000000002</v>
      </c>
      <c r="AG4" s="15">
        <v>104</v>
      </c>
      <c r="AH4" s="12"/>
      <c r="AI4" s="12"/>
      <c r="AJ4" s="12"/>
      <c r="AK4" s="12"/>
      <c r="AL4" s="15"/>
      <c r="AM4" s="19"/>
      <c r="AN4" s="19"/>
      <c r="AO4" s="19"/>
      <c r="AP4" s="19"/>
      <c r="AQ4" s="19"/>
      <c r="AR4" s="46"/>
      <c r="AS4" s="47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19">
        <v>2015</v>
      </c>
      <c r="C5" s="21" t="s">
        <v>13</v>
      </c>
      <c r="D5" s="1" t="s">
        <v>14</v>
      </c>
      <c r="E5" s="19">
        <v>7</v>
      </c>
      <c r="F5" s="19">
        <v>0</v>
      </c>
      <c r="G5" s="19">
        <v>0</v>
      </c>
      <c r="H5" s="20">
        <v>0</v>
      </c>
      <c r="I5" s="19">
        <v>5</v>
      </c>
      <c r="J5" s="43">
        <v>0.2777</v>
      </c>
      <c r="K5" s="18">
        <v>18</v>
      </c>
      <c r="L5" s="44"/>
      <c r="M5" s="12"/>
      <c r="N5" s="12"/>
      <c r="O5" s="12"/>
      <c r="P5" s="15"/>
      <c r="Q5" s="19"/>
      <c r="R5" s="19"/>
      <c r="S5" s="20"/>
      <c r="T5" s="19"/>
      <c r="U5" s="19"/>
      <c r="V5" s="45"/>
      <c r="W5" s="18"/>
      <c r="X5" s="19">
        <v>2015</v>
      </c>
      <c r="Y5" s="19" t="s">
        <v>19</v>
      </c>
      <c r="Z5" s="1" t="s">
        <v>18</v>
      </c>
      <c r="AA5" s="19">
        <v>15</v>
      </c>
      <c r="AB5" s="19">
        <v>0</v>
      </c>
      <c r="AC5" s="19">
        <v>1</v>
      </c>
      <c r="AD5" s="19">
        <v>6</v>
      </c>
      <c r="AE5" s="19">
        <v>35</v>
      </c>
      <c r="AF5" s="28">
        <v>0.48609999999999998</v>
      </c>
      <c r="AG5" s="15">
        <v>72</v>
      </c>
      <c r="AH5" s="12"/>
      <c r="AI5" s="12"/>
      <c r="AJ5" s="12"/>
      <c r="AK5" s="12"/>
      <c r="AL5" s="15"/>
      <c r="AM5" s="19"/>
      <c r="AN5" s="19"/>
      <c r="AO5" s="19"/>
      <c r="AP5" s="19"/>
      <c r="AQ5" s="19"/>
      <c r="AR5" s="46"/>
      <c r="AS5" s="47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19">
        <v>2016</v>
      </c>
      <c r="C6" s="21" t="s">
        <v>13</v>
      </c>
      <c r="D6" s="1" t="s">
        <v>14</v>
      </c>
      <c r="E6" s="19">
        <v>7</v>
      </c>
      <c r="F6" s="19">
        <v>0</v>
      </c>
      <c r="G6" s="19">
        <v>0</v>
      </c>
      <c r="H6" s="20">
        <v>1</v>
      </c>
      <c r="I6" s="19">
        <v>9</v>
      </c>
      <c r="J6" s="43">
        <v>0.26500000000000001</v>
      </c>
      <c r="K6" s="18">
        <v>34</v>
      </c>
      <c r="L6" s="44"/>
      <c r="M6" s="12"/>
      <c r="N6" s="12"/>
      <c r="O6" s="12"/>
      <c r="P6" s="15"/>
      <c r="Q6" s="19"/>
      <c r="R6" s="19"/>
      <c r="S6" s="20"/>
      <c r="T6" s="19"/>
      <c r="U6" s="19"/>
      <c r="V6" s="45"/>
      <c r="W6" s="18"/>
      <c r="X6" s="19">
        <v>2016</v>
      </c>
      <c r="Y6" s="19" t="s">
        <v>19</v>
      </c>
      <c r="Z6" s="1" t="s">
        <v>18</v>
      </c>
      <c r="AA6" s="19">
        <v>6</v>
      </c>
      <c r="AB6" s="19">
        <v>0</v>
      </c>
      <c r="AC6" s="19">
        <v>0</v>
      </c>
      <c r="AD6" s="19">
        <v>4</v>
      </c>
      <c r="AE6" s="19">
        <v>12</v>
      </c>
      <c r="AF6" s="28">
        <v>0.4</v>
      </c>
      <c r="AG6" s="15">
        <v>30</v>
      </c>
      <c r="AH6" s="12"/>
      <c r="AI6" s="12"/>
      <c r="AJ6" s="12"/>
      <c r="AK6" s="12"/>
      <c r="AL6" s="15"/>
      <c r="AM6" s="19"/>
      <c r="AN6" s="19"/>
      <c r="AO6" s="19"/>
      <c r="AP6" s="19"/>
      <c r="AQ6" s="19"/>
      <c r="AR6" s="46"/>
      <c r="AS6" s="47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19">
        <v>2017</v>
      </c>
      <c r="C7" s="21" t="s">
        <v>20</v>
      </c>
      <c r="D7" s="1" t="s">
        <v>14</v>
      </c>
      <c r="E7" s="19">
        <v>17</v>
      </c>
      <c r="F7" s="19">
        <v>1</v>
      </c>
      <c r="G7" s="19">
        <v>3</v>
      </c>
      <c r="H7" s="20">
        <v>4</v>
      </c>
      <c r="I7" s="19">
        <v>23</v>
      </c>
      <c r="J7" s="43">
        <v>0.34839999999999999</v>
      </c>
      <c r="K7" s="18">
        <v>66</v>
      </c>
      <c r="L7" s="44"/>
      <c r="M7" s="12"/>
      <c r="N7" s="12"/>
      <c r="O7" s="12"/>
      <c r="P7" s="15"/>
      <c r="Q7" s="19"/>
      <c r="R7" s="19"/>
      <c r="S7" s="20"/>
      <c r="T7" s="19"/>
      <c r="U7" s="19"/>
      <c r="V7" s="45"/>
      <c r="W7" s="18"/>
      <c r="X7" s="19"/>
      <c r="Y7" s="21"/>
      <c r="Z7" s="1"/>
      <c r="AA7" s="19"/>
      <c r="AB7" s="19"/>
      <c r="AC7" s="19"/>
      <c r="AD7" s="20"/>
      <c r="AE7" s="19"/>
      <c r="AF7" s="43"/>
      <c r="AG7" s="18"/>
      <c r="AH7" s="12"/>
      <c r="AI7" s="12"/>
      <c r="AJ7" s="12"/>
      <c r="AK7" s="12"/>
      <c r="AL7" s="23"/>
      <c r="AM7" s="19"/>
      <c r="AN7" s="19"/>
      <c r="AO7" s="19"/>
      <c r="AP7" s="19"/>
      <c r="AQ7" s="19"/>
      <c r="AR7" s="46"/>
      <c r="AS7" s="15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19">
        <v>2018</v>
      </c>
      <c r="C8" s="21" t="s">
        <v>34</v>
      </c>
      <c r="D8" s="1" t="s">
        <v>14</v>
      </c>
      <c r="E8" s="19">
        <v>20</v>
      </c>
      <c r="F8" s="19">
        <v>0</v>
      </c>
      <c r="G8" s="19">
        <v>0</v>
      </c>
      <c r="H8" s="20">
        <v>5</v>
      </c>
      <c r="I8" s="19">
        <v>37</v>
      </c>
      <c r="J8" s="28">
        <v>0.40649999999999997</v>
      </c>
      <c r="K8" s="23">
        <v>91</v>
      </c>
      <c r="L8" s="44"/>
      <c r="M8" s="12"/>
      <c r="N8" s="12"/>
      <c r="O8" s="12"/>
      <c r="P8" s="15"/>
      <c r="Q8" s="19"/>
      <c r="R8" s="19"/>
      <c r="S8" s="20"/>
      <c r="T8" s="19"/>
      <c r="U8" s="19"/>
      <c r="V8" s="45"/>
      <c r="W8" s="18"/>
      <c r="X8" s="19"/>
      <c r="Y8" s="21"/>
      <c r="Z8" s="1"/>
      <c r="AA8" s="19"/>
      <c r="AB8" s="19"/>
      <c r="AC8" s="19"/>
      <c r="AD8" s="20"/>
      <c r="AE8" s="19"/>
      <c r="AF8" s="43"/>
      <c r="AG8" s="18"/>
      <c r="AH8" s="12"/>
      <c r="AI8" s="12"/>
      <c r="AJ8" s="12"/>
      <c r="AK8" s="12"/>
      <c r="AL8" s="23"/>
      <c r="AM8" s="19"/>
      <c r="AN8" s="19"/>
      <c r="AO8" s="19"/>
      <c r="AP8" s="19"/>
      <c r="AQ8" s="19"/>
      <c r="AR8" s="46"/>
      <c r="AS8" s="15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19"/>
      <c r="C9" s="21"/>
      <c r="D9" s="1"/>
      <c r="E9" s="19"/>
      <c r="F9" s="19"/>
      <c r="G9" s="19"/>
      <c r="H9" s="20"/>
      <c r="I9" s="19"/>
      <c r="J9" s="28"/>
      <c r="K9" s="23"/>
      <c r="L9" s="44"/>
      <c r="M9" s="12"/>
      <c r="N9" s="12"/>
      <c r="O9" s="12"/>
      <c r="P9" s="15"/>
      <c r="Q9" s="19"/>
      <c r="R9" s="19"/>
      <c r="S9" s="20"/>
      <c r="T9" s="19"/>
      <c r="U9" s="19"/>
      <c r="V9" s="45"/>
      <c r="W9" s="18"/>
      <c r="X9" s="19"/>
      <c r="Y9" s="21"/>
      <c r="Z9" s="1"/>
      <c r="AA9" s="19"/>
      <c r="AB9" s="19"/>
      <c r="AC9" s="19"/>
      <c r="AD9" s="20"/>
      <c r="AE9" s="19"/>
      <c r="AF9" s="43"/>
      <c r="AG9" s="18"/>
      <c r="AH9" s="12"/>
      <c r="AI9" s="12"/>
      <c r="AJ9" s="12"/>
      <c r="AK9" s="12"/>
      <c r="AL9" s="23"/>
      <c r="AM9" s="19"/>
      <c r="AN9" s="19"/>
      <c r="AO9" s="19"/>
      <c r="AP9" s="19"/>
      <c r="AQ9" s="19"/>
      <c r="AR9" s="46"/>
      <c r="AS9" s="15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19"/>
      <c r="C10" s="21"/>
      <c r="D10" s="1"/>
      <c r="E10" s="19"/>
      <c r="F10" s="19"/>
      <c r="G10" s="19"/>
      <c r="H10" s="20"/>
      <c r="I10" s="19"/>
      <c r="J10" s="28"/>
      <c r="K10" s="23"/>
      <c r="L10" s="44"/>
      <c r="M10" s="12"/>
      <c r="N10" s="12"/>
      <c r="O10" s="12"/>
      <c r="P10" s="15"/>
      <c r="Q10" s="19"/>
      <c r="R10" s="19"/>
      <c r="S10" s="20"/>
      <c r="T10" s="19"/>
      <c r="U10" s="19"/>
      <c r="V10" s="45"/>
      <c r="W10" s="18"/>
      <c r="X10" s="19">
        <v>2020</v>
      </c>
      <c r="Y10" s="19" t="s">
        <v>35</v>
      </c>
      <c r="Z10" s="1" t="s">
        <v>18</v>
      </c>
      <c r="AA10" s="19">
        <v>10</v>
      </c>
      <c r="AB10" s="19">
        <v>0</v>
      </c>
      <c r="AC10" s="19">
        <v>2</v>
      </c>
      <c r="AD10" s="19">
        <v>3</v>
      </c>
      <c r="AE10" s="19">
        <v>29</v>
      </c>
      <c r="AF10" s="43">
        <v>0.47539999999999999</v>
      </c>
      <c r="AG10" s="18">
        <v>61</v>
      </c>
      <c r="AH10" s="44"/>
      <c r="AI10" s="12"/>
      <c r="AJ10" s="12"/>
      <c r="AK10" s="12"/>
      <c r="AL10" s="23"/>
      <c r="AM10" s="19"/>
      <c r="AN10" s="19"/>
      <c r="AO10" s="19"/>
      <c r="AP10" s="19"/>
      <c r="AQ10" s="19"/>
      <c r="AR10" s="46"/>
      <c r="AS10" s="15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19"/>
      <c r="C11" s="21"/>
      <c r="D11" s="1"/>
      <c r="E11" s="19"/>
      <c r="F11" s="19"/>
      <c r="G11" s="19"/>
      <c r="H11" s="20"/>
      <c r="I11" s="19"/>
      <c r="J11" s="28"/>
      <c r="K11" s="23"/>
      <c r="L11" s="44"/>
      <c r="M11" s="12"/>
      <c r="N11" s="12"/>
      <c r="O11" s="12"/>
      <c r="P11" s="15"/>
      <c r="Q11" s="19"/>
      <c r="R11" s="19"/>
      <c r="S11" s="20"/>
      <c r="T11" s="19"/>
      <c r="U11" s="19"/>
      <c r="V11" s="45"/>
      <c r="W11" s="18"/>
      <c r="X11" s="19"/>
      <c r="Y11" s="19"/>
      <c r="Z11" s="1"/>
      <c r="AA11" s="19"/>
      <c r="AB11" s="19"/>
      <c r="AC11" s="19"/>
      <c r="AD11" s="19"/>
      <c r="AE11" s="19"/>
      <c r="AF11" s="43"/>
      <c r="AG11" s="18"/>
      <c r="AH11" s="44"/>
      <c r="AI11" s="12"/>
      <c r="AJ11" s="12"/>
      <c r="AK11" s="12"/>
      <c r="AL11" s="23"/>
      <c r="AM11" s="19"/>
      <c r="AN11" s="19"/>
      <c r="AO11" s="19"/>
      <c r="AP11" s="19"/>
      <c r="AQ11" s="19"/>
      <c r="AR11" s="46"/>
      <c r="AS11" s="15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19"/>
      <c r="C12" s="21"/>
      <c r="D12" s="1"/>
      <c r="E12" s="19"/>
      <c r="F12" s="19"/>
      <c r="G12" s="19"/>
      <c r="H12" s="20"/>
      <c r="I12" s="19"/>
      <c r="J12" s="28"/>
      <c r="K12" s="23"/>
      <c r="L12" s="44"/>
      <c r="M12" s="12"/>
      <c r="N12" s="12"/>
      <c r="O12" s="12"/>
      <c r="P12" s="15"/>
      <c r="Q12" s="19"/>
      <c r="R12" s="19"/>
      <c r="S12" s="20"/>
      <c r="T12" s="19"/>
      <c r="U12" s="19"/>
      <c r="V12" s="45"/>
      <c r="W12" s="18"/>
      <c r="X12" s="66">
        <v>2022</v>
      </c>
      <c r="Y12" s="66" t="s">
        <v>34</v>
      </c>
      <c r="Z12" s="67" t="s">
        <v>18</v>
      </c>
      <c r="AA12" s="66">
        <v>15</v>
      </c>
      <c r="AB12" s="66">
        <v>0</v>
      </c>
      <c r="AC12" s="66">
        <v>4</v>
      </c>
      <c r="AD12" s="66">
        <v>5</v>
      </c>
      <c r="AE12" s="66">
        <v>39</v>
      </c>
      <c r="AF12" s="68">
        <v>0.50649999999999995</v>
      </c>
      <c r="AG12" s="69">
        <v>77</v>
      </c>
      <c r="AH12" s="12"/>
      <c r="AI12" s="12"/>
      <c r="AJ12" s="12"/>
      <c r="AK12" s="12"/>
      <c r="AL12" s="23"/>
      <c r="AM12" s="19"/>
      <c r="AN12" s="19"/>
      <c r="AO12" s="19"/>
      <c r="AP12" s="19"/>
      <c r="AQ12" s="19"/>
      <c r="AR12" s="46"/>
      <c r="AS12" s="15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19"/>
      <c r="C13" s="19"/>
      <c r="D13" s="1"/>
      <c r="E13" s="19"/>
      <c r="F13" s="19"/>
      <c r="G13" s="19"/>
      <c r="H13" s="19"/>
      <c r="I13" s="19"/>
      <c r="J13" s="43"/>
      <c r="K13" s="18"/>
      <c r="L13" s="44"/>
      <c r="M13" s="12"/>
      <c r="N13" s="12"/>
      <c r="O13" s="12"/>
      <c r="P13" s="15"/>
      <c r="Q13" s="19"/>
      <c r="R13" s="19"/>
      <c r="S13" s="20"/>
      <c r="T13" s="19"/>
      <c r="U13" s="19"/>
      <c r="V13" s="45"/>
      <c r="W13" s="18"/>
      <c r="X13" s="19">
        <v>2023</v>
      </c>
      <c r="Y13" s="19" t="s">
        <v>13</v>
      </c>
      <c r="Z13" s="1" t="s">
        <v>14</v>
      </c>
      <c r="AA13" s="19">
        <v>5</v>
      </c>
      <c r="AB13" s="19">
        <v>0</v>
      </c>
      <c r="AC13" s="19">
        <v>4</v>
      </c>
      <c r="AD13" s="19">
        <v>2</v>
      </c>
      <c r="AE13" s="19">
        <v>14</v>
      </c>
      <c r="AF13" s="28">
        <v>0.53846153846153844</v>
      </c>
      <c r="AG13" s="15">
        <v>26</v>
      </c>
      <c r="AH13" s="44"/>
      <c r="AI13" s="12"/>
      <c r="AJ13" s="12"/>
      <c r="AK13" s="12"/>
      <c r="AL13" s="15"/>
      <c r="AM13" s="19"/>
      <c r="AN13" s="19"/>
      <c r="AO13" s="19"/>
      <c r="AP13" s="19"/>
      <c r="AQ13" s="19"/>
      <c r="AR13" s="46"/>
      <c r="AS13" s="47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48" t="s">
        <v>29</v>
      </c>
      <c r="C14" s="49"/>
      <c r="D14" s="14"/>
      <c r="E14" s="50">
        <f>SUM(E4:E13)</f>
        <v>51</v>
      </c>
      <c r="F14" s="50">
        <f>SUM(F4:F13)</f>
        <v>1</v>
      </c>
      <c r="G14" s="50">
        <f>SUM(G4:G13)</f>
        <v>3</v>
      </c>
      <c r="H14" s="50">
        <f>SUM(H4:H13)</f>
        <v>10</v>
      </c>
      <c r="I14" s="50">
        <f>SUM(I4:I13)</f>
        <v>74</v>
      </c>
      <c r="J14" s="51">
        <f>PRODUCT(I14/K14)</f>
        <v>0.35406698564593303</v>
      </c>
      <c r="K14" s="30">
        <f>SUM(K4:K13)</f>
        <v>209</v>
      </c>
      <c r="L14" s="25"/>
      <c r="M14" s="38"/>
      <c r="N14" s="52"/>
      <c r="O14" s="53"/>
      <c r="P14" s="15"/>
      <c r="Q14" s="50">
        <f>SUM(Q4:Q13)</f>
        <v>0</v>
      </c>
      <c r="R14" s="50">
        <f>SUM(R4:R13)</f>
        <v>0</v>
      </c>
      <c r="S14" s="50">
        <f>SUM(S4:S13)</f>
        <v>0</v>
      </c>
      <c r="T14" s="50">
        <f>SUM(T4:T13)</f>
        <v>0</v>
      </c>
      <c r="U14" s="50">
        <f>SUM(U4:U13)</f>
        <v>0</v>
      </c>
      <c r="V14" s="22">
        <v>0</v>
      </c>
      <c r="W14" s="30">
        <f>SUM(W4:W13)</f>
        <v>0</v>
      </c>
      <c r="X14" s="10" t="s">
        <v>29</v>
      </c>
      <c r="Y14" s="11"/>
      <c r="Z14" s="9"/>
      <c r="AA14" s="50">
        <f>SUM(AA4:AA13)</f>
        <v>69</v>
      </c>
      <c r="AB14" s="50">
        <f>SUM(AB4:AB13)</f>
        <v>0</v>
      </c>
      <c r="AC14" s="50">
        <f>SUM(AC4:AC13)</f>
        <v>14</v>
      </c>
      <c r="AD14" s="50">
        <f>SUM(AD4:AD13)</f>
        <v>30</v>
      </c>
      <c r="AE14" s="50">
        <f>SUM(AE4:AE13)</f>
        <v>176</v>
      </c>
      <c r="AF14" s="51">
        <f>PRODUCT(AE14/AG14)</f>
        <v>0.4756756756756757</v>
      </c>
      <c r="AG14" s="30">
        <f>SUM(AG4:AG13)</f>
        <v>370</v>
      </c>
      <c r="AH14" s="25"/>
      <c r="AI14" s="38"/>
      <c r="AJ14" s="52"/>
      <c r="AK14" s="53"/>
      <c r="AL14" s="15"/>
      <c r="AM14" s="50">
        <f>SUM(AM4:AM13)</f>
        <v>0</v>
      </c>
      <c r="AN14" s="50">
        <f>SUM(AN4:AN13)</f>
        <v>0</v>
      </c>
      <c r="AO14" s="50">
        <f>SUM(AO4:AO13)</f>
        <v>0</v>
      </c>
      <c r="AP14" s="50">
        <f>SUM(AP4:AP13)</f>
        <v>0</v>
      </c>
      <c r="AQ14" s="50">
        <f>SUM(AQ4:AQ13)</f>
        <v>0</v>
      </c>
      <c r="AR14" s="51">
        <v>0</v>
      </c>
      <c r="AS14" s="42">
        <f>SUM(AS4:AS13)</f>
        <v>0</v>
      </c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4"/>
      <c r="K15" s="18"/>
      <c r="L15" s="15"/>
      <c r="M15" s="15"/>
      <c r="N15" s="15"/>
      <c r="O15" s="15"/>
      <c r="P15" s="23"/>
      <c r="Q15" s="23"/>
      <c r="R15" s="23"/>
      <c r="S15" s="23"/>
      <c r="T15" s="23"/>
      <c r="U15" s="15"/>
      <c r="V15" s="15"/>
      <c r="W15" s="18"/>
      <c r="X15" s="23"/>
      <c r="Y15" s="23"/>
      <c r="Z15" s="23"/>
      <c r="AA15" s="23"/>
      <c r="AB15" s="23"/>
      <c r="AC15" s="23"/>
      <c r="AD15" s="23"/>
      <c r="AE15" s="23"/>
      <c r="AF15" s="24"/>
      <c r="AG15" s="18"/>
      <c r="AH15" s="15"/>
      <c r="AI15" s="15"/>
      <c r="AJ15" s="15"/>
      <c r="AK15" s="15"/>
      <c r="AL15" s="23"/>
      <c r="AM15" s="23"/>
      <c r="AN15" s="23"/>
      <c r="AO15" s="23"/>
      <c r="AP15" s="23"/>
      <c r="AQ15" s="15"/>
      <c r="AR15" s="15"/>
      <c r="AS15" s="18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54" t="s">
        <v>30</v>
      </c>
      <c r="C16" s="55"/>
      <c r="D16" s="56"/>
      <c r="E16" s="9" t="s">
        <v>2</v>
      </c>
      <c r="F16" s="12" t="s">
        <v>6</v>
      </c>
      <c r="G16" s="9" t="s">
        <v>4</v>
      </c>
      <c r="H16" s="12" t="s">
        <v>5</v>
      </c>
      <c r="I16" s="12" t="s">
        <v>8</v>
      </c>
      <c r="J16" s="12" t="s">
        <v>9</v>
      </c>
      <c r="K16" s="15"/>
      <c r="L16" s="12" t="s">
        <v>10</v>
      </c>
      <c r="M16" s="12" t="s">
        <v>11</v>
      </c>
      <c r="N16" s="12" t="s">
        <v>31</v>
      </c>
      <c r="O16" s="12" t="s">
        <v>32</v>
      </c>
      <c r="Q16" s="23"/>
      <c r="R16" s="23" t="s">
        <v>12</v>
      </c>
      <c r="S16" s="23"/>
      <c r="T16" s="23" t="s">
        <v>22</v>
      </c>
      <c r="U16" s="15"/>
      <c r="V16" s="18"/>
      <c r="W16" s="18"/>
      <c r="X16" s="18"/>
      <c r="Y16" s="18"/>
      <c r="Z16" s="18"/>
      <c r="AA16" s="18"/>
      <c r="AB16" s="18"/>
      <c r="AC16" s="23"/>
      <c r="AD16" s="23"/>
      <c r="AE16" s="23"/>
      <c r="AF16" s="23"/>
      <c r="AG16" s="23"/>
      <c r="AH16" s="23"/>
      <c r="AI16" s="23"/>
      <c r="AJ16" s="23"/>
      <c r="AK16" s="23"/>
      <c r="AM16" s="18"/>
      <c r="AN16" s="18"/>
      <c r="AO16" s="18"/>
      <c r="AP16" s="18"/>
      <c r="AQ16" s="18"/>
      <c r="AR16" s="18"/>
      <c r="AS16" s="18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26" t="s">
        <v>33</v>
      </c>
      <c r="C17" s="3"/>
      <c r="D17" s="27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8">
        <v>0</v>
      </c>
      <c r="K17" s="23"/>
      <c r="L17" s="59">
        <v>0</v>
      </c>
      <c r="M17" s="59">
        <v>0</v>
      </c>
      <c r="N17" s="59">
        <v>0</v>
      </c>
      <c r="O17" s="59">
        <v>0</v>
      </c>
      <c r="Q17" s="23"/>
      <c r="R17" s="23"/>
      <c r="S17" s="23"/>
      <c r="T17" s="23" t="s">
        <v>23</v>
      </c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60" t="s">
        <v>15</v>
      </c>
      <c r="C18" s="61"/>
      <c r="D18" s="62"/>
      <c r="E18" s="57">
        <f>PRODUCT(E14+Q14)</f>
        <v>51</v>
      </c>
      <c r="F18" s="57">
        <f>PRODUCT(F14+R14)</f>
        <v>1</v>
      </c>
      <c r="G18" s="57">
        <f>PRODUCT(G14+S14)</f>
        <v>3</v>
      </c>
      <c r="H18" s="57">
        <f>PRODUCT(H14+T14)</f>
        <v>10</v>
      </c>
      <c r="I18" s="57">
        <f>PRODUCT(I14+U14)</f>
        <v>74</v>
      </c>
      <c r="J18" s="58">
        <f>PRODUCT(I18/K18)</f>
        <v>0.35406698564593303</v>
      </c>
      <c r="K18" s="23">
        <f>PRODUCT(K14+W14)</f>
        <v>209</v>
      </c>
      <c r="L18" s="59">
        <f>PRODUCT((F18+G18)/E18)</f>
        <v>7.8431372549019607E-2</v>
      </c>
      <c r="M18" s="59">
        <f>PRODUCT(H18/E18)</f>
        <v>0.19607843137254902</v>
      </c>
      <c r="N18" s="59">
        <f>PRODUCT((F18+G18+H18)/E18)</f>
        <v>0.27450980392156865</v>
      </c>
      <c r="O18" s="59">
        <f>PRODUCT(I18/E18)</f>
        <v>1.4509803921568627</v>
      </c>
      <c r="Q18" s="23"/>
      <c r="R18" s="23"/>
      <c r="S18" s="23"/>
      <c r="T18" s="23" t="s">
        <v>17</v>
      </c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16" t="s">
        <v>26</v>
      </c>
      <c r="C19" s="29"/>
      <c r="D19" s="17"/>
      <c r="E19" s="57">
        <f>PRODUCT(AA14+AM14)</f>
        <v>69</v>
      </c>
      <c r="F19" s="57">
        <f>PRODUCT(AB14+AN14)</f>
        <v>0</v>
      </c>
      <c r="G19" s="57">
        <f>PRODUCT(AC14+AO14)</f>
        <v>14</v>
      </c>
      <c r="H19" s="57">
        <f>PRODUCT(AD14+AP14)</f>
        <v>30</v>
      </c>
      <c r="I19" s="57">
        <f>PRODUCT(AE14+AQ14)</f>
        <v>176</v>
      </c>
      <c r="J19" s="58">
        <f>PRODUCT(I19/K19)</f>
        <v>0.4756756756756757</v>
      </c>
      <c r="K19" s="15">
        <f>PRODUCT(AG14+AS14)</f>
        <v>370</v>
      </c>
      <c r="L19" s="59">
        <f>PRODUCT((F19+G19)/E19)</f>
        <v>0.20289855072463769</v>
      </c>
      <c r="M19" s="59">
        <f>PRODUCT(H19/E19)</f>
        <v>0.43478260869565216</v>
      </c>
      <c r="N19" s="59">
        <f>PRODUCT((F19+G19+H19)/E19)</f>
        <v>0.6376811594202898</v>
      </c>
      <c r="O19" s="59">
        <f>PRODUCT(I19/E19)</f>
        <v>2.5507246376811592</v>
      </c>
      <c r="Q19" s="23"/>
      <c r="R19" s="23"/>
      <c r="S19" s="23"/>
      <c r="T19" s="23"/>
      <c r="U19" s="15"/>
      <c r="V19" s="15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15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x14ac:dyDescent="0.25">
      <c r="A20" s="23"/>
      <c r="B20" s="63" t="s">
        <v>29</v>
      </c>
      <c r="C20" s="64"/>
      <c r="D20" s="65"/>
      <c r="E20" s="57">
        <f>SUM(E17:E19)</f>
        <v>120</v>
      </c>
      <c r="F20" s="57">
        <f t="shared" ref="F20:I20" si="0">SUM(F17:F19)</f>
        <v>1</v>
      </c>
      <c r="G20" s="57">
        <f t="shared" si="0"/>
        <v>17</v>
      </c>
      <c r="H20" s="57">
        <f t="shared" si="0"/>
        <v>40</v>
      </c>
      <c r="I20" s="57">
        <f t="shared" si="0"/>
        <v>250</v>
      </c>
      <c r="J20" s="58">
        <f>PRODUCT(I20/K20)</f>
        <v>0.43177892918825561</v>
      </c>
      <c r="K20" s="23">
        <f>SUM(K17:K19)</f>
        <v>579</v>
      </c>
      <c r="L20" s="59">
        <f>PRODUCT((F20+G20)/E20)</f>
        <v>0.15</v>
      </c>
      <c r="M20" s="59">
        <f>PRODUCT(H20/E20)</f>
        <v>0.33333333333333331</v>
      </c>
      <c r="N20" s="59">
        <f>PRODUCT((F20+G20+H20)/E20)</f>
        <v>0.48333333333333334</v>
      </c>
      <c r="O20" s="59">
        <f>PRODUCT(I20/E20)</f>
        <v>2.0833333333333335</v>
      </c>
      <c r="Q20" s="15"/>
      <c r="R20" s="15"/>
      <c r="S20" s="15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15"/>
      <c r="F21" s="15"/>
      <c r="G21" s="15"/>
      <c r="H21" s="15"/>
      <c r="I21" s="15"/>
      <c r="J21" s="23"/>
      <c r="K21" s="23"/>
      <c r="L21" s="15"/>
      <c r="M21" s="15"/>
      <c r="N21" s="15"/>
      <c r="O21" s="15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5"/>
      <c r="R93" s="15"/>
      <c r="S93" s="15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15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5"/>
      <c r="R94" s="15"/>
      <c r="S94" s="15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15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5"/>
      <c r="R95" s="15"/>
      <c r="S95" s="15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15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5"/>
      <c r="R96" s="15"/>
      <c r="S96" s="15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15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5"/>
      <c r="R97" s="15"/>
      <c r="S97" s="15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15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5"/>
      <c r="R98" s="15"/>
      <c r="S98" s="15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15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5"/>
      <c r="R99" s="15"/>
      <c r="S99" s="15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15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5"/>
      <c r="R100" s="15"/>
      <c r="S100" s="15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15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5"/>
      <c r="R101" s="15"/>
      <c r="S101" s="15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15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5"/>
      <c r="R102" s="15"/>
      <c r="S102" s="15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15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5"/>
      <c r="R103" s="15"/>
      <c r="S103" s="15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15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5"/>
      <c r="R104" s="15"/>
      <c r="S104" s="15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15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5"/>
      <c r="R105" s="15"/>
      <c r="S105" s="15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15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5"/>
      <c r="R106" s="15"/>
      <c r="S106" s="15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15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5"/>
      <c r="R107" s="15"/>
      <c r="S107" s="15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15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5"/>
      <c r="R108" s="15"/>
      <c r="S108" s="15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15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5"/>
      <c r="R109" s="15"/>
      <c r="S109" s="15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15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5"/>
      <c r="R110" s="15"/>
      <c r="S110" s="15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15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5"/>
      <c r="R111" s="15"/>
      <c r="S111" s="15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15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5"/>
      <c r="R112" s="15"/>
      <c r="S112" s="15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15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5"/>
      <c r="R113" s="15"/>
      <c r="S113" s="15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15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5"/>
      <c r="R114" s="15"/>
      <c r="S114" s="15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15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5"/>
      <c r="R115" s="15"/>
      <c r="S115" s="15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15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5"/>
      <c r="R116" s="15"/>
      <c r="S116" s="15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15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5"/>
      <c r="R117" s="15"/>
      <c r="S117" s="15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15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5"/>
      <c r="R118" s="15"/>
      <c r="S118" s="15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15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5"/>
      <c r="R119" s="15"/>
      <c r="S119" s="15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15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5"/>
      <c r="R120" s="15"/>
      <c r="S120" s="15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15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5"/>
      <c r="R121" s="15"/>
      <c r="S121" s="15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15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5"/>
      <c r="R122" s="15"/>
      <c r="S122" s="15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15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5"/>
      <c r="R123" s="15"/>
      <c r="S123" s="15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15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5"/>
      <c r="R124" s="15"/>
      <c r="S124" s="15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15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5"/>
      <c r="R125" s="15"/>
      <c r="S125" s="15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15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5"/>
      <c r="R126" s="15"/>
      <c r="S126" s="15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15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5"/>
      <c r="R127" s="15"/>
      <c r="S127" s="15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15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5"/>
      <c r="R128" s="15"/>
      <c r="S128" s="15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15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5"/>
      <c r="R129" s="15"/>
      <c r="S129" s="15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15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5"/>
      <c r="R130" s="15"/>
      <c r="S130" s="15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15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5"/>
      <c r="R131" s="15"/>
      <c r="S131" s="15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15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5"/>
      <c r="R132" s="15"/>
      <c r="S132" s="15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15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5"/>
      <c r="R133" s="15"/>
      <c r="S133" s="15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15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5"/>
      <c r="R134" s="15"/>
      <c r="S134" s="15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15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5"/>
      <c r="R135" s="15"/>
      <c r="S135" s="15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15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5"/>
      <c r="R136" s="15"/>
      <c r="S136" s="15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15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5"/>
      <c r="R137" s="15"/>
      <c r="S137" s="15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15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5"/>
      <c r="R138" s="15"/>
      <c r="S138" s="15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15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5"/>
      <c r="R139" s="15"/>
      <c r="S139" s="15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15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5"/>
      <c r="R140" s="15"/>
      <c r="S140" s="15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15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5"/>
      <c r="R141" s="15"/>
      <c r="S141" s="15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15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5"/>
      <c r="R142" s="15"/>
      <c r="S142" s="15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15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5"/>
      <c r="R143" s="15"/>
      <c r="S143" s="15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15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5"/>
      <c r="R144" s="15"/>
      <c r="S144" s="15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15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5"/>
      <c r="R145" s="15"/>
      <c r="S145" s="15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15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5"/>
      <c r="R146" s="15"/>
      <c r="S146" s="15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15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5"/>
      <c r="R147" s="15"/>
      <c r="S147" s="15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15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5"/>
      <c r="R148" s="15"/>
      <c r="S148" s="15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15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5"/>
      <c r="R149" s="15"/>
      <c r="S149" s="15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15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5"/>
      <c r="R150" s="15"/>
      <c r="S150" s="15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15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5"/>
      <c r="R151" s="15"/>
      <c r="S151" s="15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15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5"/>
      <c r="R152" s="15"/>
      <c r="S152" s="15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15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5"/>
      <c r="R153" s="15"/>
      <c r="S153" s="15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15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5"/>
      <c r="R154" s="15"/>
      <c r="S154" s="15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15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5"/>
      <c r="R155" s="15"/>
      <c r="S155" s="15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15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5"/>
      <c r="R156" s="15"/>
      <c r="S156" s="15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15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5"/>
      <c r="R157" s="15"/>
      <c r="S157" s="15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15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5"/>
      <c r="R158" s="15"/>
      <c r="S158" s="15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15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5"/>
      <c r="R159" s="15"/>
      <c r="S159" s="15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15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5"/>
      <c r="R160" s="15"/>
      <c r="S160" s="15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15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5"/>
      <c r="R161" s="15"/>
      <c r="S161" s="15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15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5"/>
      <c r="R162" s="15"/>
      <c r="S162" s="15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15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5"/>
      <c r="R163" s="15"/>
      <c r="S163" s="15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15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5"/>
      <c r="R164" s="15"/>
      <c r="S164" s="15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15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5"/>
      <c r="R165" s="15"/>
      <c r="S165" s="15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15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5"/>
      <c r="R166" s="15"/>
      <c r="S166" s="15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15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5"/>
      <c r="R167" s="15"/>
      <c r="S167" s="15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15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5"/>
      <c r="R168" s="15"/>
      <c r="S168" s="15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15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5"/>
      <c r="R169" s="15"/>
      <c r="S169" s="15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15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5"/>
      <c r="R170" s="15"/>
      <c r="S170" s="15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15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5"/>
      <c r="R171" s="15"/>
      <c r="S171" s="15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15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5"/>
      <c r="R172" s="15"/>
      <c r="S172" s="15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15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5"/>
      <c r="R173" s="15"/>
      <c r="S173" s="15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15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5"/>
      <c r="R174" s="15"/>
      <c r="S174" s="15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15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5"/>
      <c r="R175" s="15"/>
      <c r="S175" s="15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15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5"/>
      <c r="R176" s="15"/>
      <c r="S176" s="15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15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5"/>
      <c r="R177" s="15"/>
      <c r="S177" s="15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15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L178"/>
      <c r="M178"/>
      <c r="N178"/>
      <c r="O178"/>
      <c r="P178"/>
      <c r="Q178" s="15"/>
      <c r="R178" s="15"/>
      <c r="S178" s="15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15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L179"/>
      <c r="M179"/>
      <c r="N179"/>
      <c r="O179"/>
      <c r="P179"/>
      <c r="Q179" s="15"/>
      <c r="R179" s="15"/>
      <c r="S179" s="15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15"/>
    </row>
    <row r="180" spans="1:57" ht="14.25" x14ac:dyDescent="0.2">
      <c r="L180"/>
      <c r="M180"/>
      <c r="N180"/>
      <c r="O180"/>
      <c r="P180"/>
      <c r="Q180" s="15"/>
      <c r="R180" s="15"/>
      <c r="S180" s="15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15"/>
    </row>
    <row r="181" spans="1:57" ht="14.25" x14ac:dyDescent="0.2">
      <c r="L181"/>
      <c r="M181"/>
      <c r="N181"/>
      <c r="O181"/>
      <c r="P181"/>
      <c r="Q181" s="15"/>
      <c r="R181" s="15"/>
      <c r="S181" s="15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15"/>
    </row>
    <row r="182" spans="1:57" ht="14.25" x14ac:dyDescent="0.2">
      <c r="L182" s="15"/>
      <c r="M182" s="15"/>
      <c r="N182" s="15"/>
      <c r="O182" s="15"/>
      <c r="P182" s="15"/>
      <c r="R182" s="15"/>
      <c r="S182" s="15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15"/>
    </row>
    <row r="183" spans="1:57" ht="14.25" x14ac:dyDescent="0.2">
      <c r="L183" s="15"/>
      <c r="M183" s="15"/>
      <c r="N183" s="15"/>
      <c r="O183" s="15"/>
      <c r="P183" s="15"/>
      <c r="R183" s="15"/>
      <c r="S183" s="15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15"/>
    </row>
    <row r="184" spans="1:57" ht="14.25" x14ac:dyDescent="0.2">
      <c r="L184" s="15"/>
      <c r="M184" s="15"/>
      <c r="N184" s="15"/>
      <c r="O184" s="15"/>
      <c r="P184" s="15"/>
      <c r="R184" s="15"/>
      <c r="S184" s="15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15"/>
    </row>
    <row r="185" spans="1:57" ht="14.25" x14ac:dyDescent="0.2">
      <c r="L185" s="15"/>
      <c r="M185" s="15"/>
      <c r="N185" s="15"/>
      <c r="O185" s="15"/>
      <c r="P185" s="15"/>
      <c r="R185" s="15"/>
      <c r="S185" s="15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15"/>
      <c r="AL185" s="15"/>
    </row>
    <row r="186" spans="1:57" x14ac:dyDescent="0.25">
      <c r="R186" s="18"/>
      <c r="S186" s="18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</row>
    <row r="187" spans="1:57" x14ac:dyDescent="0.25">
      <c r="R187" s="18"/>
      <c r="S187" s="18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</row>
    <row r="188" spans="1:57" x14ac:dyDescent="0.25">
      <c r="R188" s="18"/>
      <c r="S188" s="18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</row>
    <row r="189" spans="1:57" x14ac:dyDescent="0.25">
      <c r="L189"/>
      <c r="M189"/>
      <c r="N189"/>
      <c r="O189"/>
      <c r="P189"/>
      <c r="R189" s="18"/>
      <c r="S189" s="18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:57" x14ac:dyDescent="0.25">
      <c r="L190"/>
      <c r="M190"/>
      <c r="N190"/>
      <c r="O190"/>
      <c r="P190"/>
      <c r="R190" s="18"/>
      <c r="S190" s="18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:57" x14ac:dyDescent="0.25">
      <c r="L191"/>
      <c r="M191"/>
      <c r="N191"/>
      <c r="O191"/>
      <c r="P191"/>
      <c r="R191" s="18"/>
      <c r="S191" s="18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:57" x14ac:dyDescent="0.25">
      <c r="L192"/>
      <c r="M192"/>
      <c r="N192"/>
      <c r="O192"/>
      <c r="P192"/>
      <c r="R192" s="18"/>
      <c r="S192" s="18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ht="14.25" x14ac:dyDescent="0.2">
      <c r="L214"/>
      <c r="M214"/>
      <c r="N214"/>
      <c r="O214"/>
      <c r="P214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ht="14.25" x14ac:dyDescent="0.2">
      <c r="L215"/>
      <c r="M215"/>
      <c r="N215"/>
      <c r="O215"/>
      <c r="P2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ht="14.25" x14ac:dyDescent="0.2">
      <c r="L216"/>
      <c r="M216"/>
      <c r="N216"/>
      <c r="O216"/>
      <c r="P216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  <row r="217" spans="12:38" ht="14.25" x14ac:dyDescent="0.2">
      <c r="L217"/>
      <c r="M217"/>
      <c r="N217"/>
      <c r="O217"/>
      <c r="P217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/>
      <c r="AL217"/>
    </row>
    <row r="218" spans="12:38" x14ac:dyDescent="0.25"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</row>
    <row r="219" spans="12:38" x14ac:dyDescent="0.25"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</row>
    <row r="220" spans="12:38" x14ac:dyDescent="0.25"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</row>
    <row r="221" spans="12:38" x14ac:dyDescent="0.25"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</row>
    <row r="222" spans="12:38" x14ac:dyDescent="0.25"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</row>
    <row r="223" spans="12:38" x14ac:dyDescent="0.25"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</row>
    <row r="224" spans="12:38" x14ac:dyDescent="0.25"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</row>
    <row r="225" spans="20:32" x14ac:dyDescent="0.25"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</row>
    <row r="226" spans="20:32" x14ac:dyDescent="0.25"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</row>
    <row r="227" spans="20:32" x14ac:dyDescent="0.25"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</row>
    <row r="228" spans="20:32" x14ac:dyDescent="0.25"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</row>
    <row r="229" spans="20:32" x14ac:dyDescent="0.25"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</row>
    <row r="230" spans="20:32" x14ac:dyDescent="0.25"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</row>
    <row r="231" spans="20:32" x14ac:dyDescent="0.25"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</row>
    <row r="232" spans="20:32" x14ac:dyDescent="0.25"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</row>
    <row r="233" spans="20:32" x14ac:dyDescent="0.25"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</row>
    <row r="234" spans="20:32" x14ac:dyDescent="0.25"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</row>
    <row r="235" spans="20:32" x14ac:dyDescent="0.25"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</row>
    <row r="236" spans="20:32" x14ac:dyDescent="0.25"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</row>
    <row r="237" spans="20:32" x14ac:dyDescent="0.25"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</row>
    <row r="238" spans="20:32" x14ac:dyDescent="0.25"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</row>
    <row r="239" spans="20:32" x14ac:dyDescent="0.25"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</row>
    <row r="240" spans="20:32" x14ac:dyDescent="0.25"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</row>
    <row r="241" spans="20:32" x14ac:dyDescent="0.25"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</row>
    <row r="242" spans="20:32" x14ac:dyDescent="0.25"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</row>
    <row r="243" spans="20:32" x14ac:dyDescent="0.25"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</row>
    <row r="244" spans="20:32" x14ac:dyDescent="0.25"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</row>
    <row r="245" spans="20:32" x14ac:dyDescent="0.25"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</row>
    <row r="246" spans="20:32" x14ac:dyDescent="0.25"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</row>
    <row r="247" spans="20:32" x14ac:dyDescent="0.25"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</row>
    <row r="248" spans="20:32" x14ac:dyDescent="0.25"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</row>
    <row r="249" spans="20:32" x14ac:dyDescent="0.25"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</row>
    <row r="250" spans="20:32" x14ac:dyDescent="0.25"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</row>
    <row r="251" spans="20:32" x14ac:dyDescent="0.25"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</row>
    <row r="252" spans="20:32" x14ac:dyDescent="0.25"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</row>
    <row r="253" spans="20:32" x14ac:dyDescent="0.25"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</row>
    <row r="254" spans="20:32" x14ac:dyDescent="0.25"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</row>
    <row r="255" spans="20:32" x14ac:dyDescent="0.25"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</row>
    <row r="256" spans="20:32" x14ac:dyDescent="0.25"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</row>
    <row r="257" spans="20:32" x14ac:dyDescent="0.25"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</row>
    <row r="258" spans="20:32" x14ac:dyDescent="0.25"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</row>
    <row r="259" spans="20:32" x14ac:dyDescent="0.25"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</row>
    <row r="260" spans="20:32" x14ac:dyDescent="0.25"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</row>
    <row r="261" spans="20:32" x14ac:dyDescent="0.25"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</row>
    <row r="262" spans="20:32" x14ac:dyDescent="0.25"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</row>
    <row r="263" spans="20:32" x14ac:dyDescent="0.25"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</row>
  </sheetData>
  <sortState xmlns:xlrd2="http://schemas.microsoft.com/office/spreadsheetml/2017/richdata2" ref="X12:AI13">
    <sortCondition ref="X12:X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2023-09-03T06:58:46Z</dcterms:modified>
</cp:coreProperties>
</file>